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Ellie/Documents/"/>
    </mc:Choice>
  </mc:AlternateContent>
  <bookViews>
    <workbookView xWindow="0" yWindow="460" windowWidth="28500" windowHeight="16420"/>
  </bookViews>
  <sheets>
    <sheet name="Instruction BA Experience Hrs " sheetId="1" r:id="rId1"/>
    <sheet name="Exemple" sheetId="4" r:id="rId2"/>
    <sheet name="Procédure d'utilisation" sheetId="5" r:id="rId3"/>
  </sheets>
  <definedNames>
    <definedName name="_xlnm.Print_Area" localSheetId="1">Exemple!$A$1:$K$40</definedName>
    <definedName name="_xlnm.Print_Area" localSheetId="0">'Instruction BA Experience Hrs '!$A$1:$K$29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D5" i="1"/>
  <c r="E7" i="1"/>
  <c r="C12" i="1"/>
  <c r="C8" i="1"/>
  <c r="C11" i="1"/>
  <c r="C7" i="1"/>
  <c r="C10" i="1"/>
  <c r="C9" i="1"/>
  <c r="I5" i="1"/>
  <c r="K5" i="1"/>
  <c r="G7" i="1"/>
  <c r="F13" i="1"/>
  <c r="E12" i="1"/>
  <c r="E11" i="1"/>
  <c r="E10" i="1"/>
  <c r="E9" i="1"/>
  <c r="E8" i="1"/>
  <c r="D13" i="1"/>
  <c r="B13" i="1"/>
  <c r="J5" i="1"/>
  <c r="C13" i="1"/>
  <c r="E13" i="1"/>
  <c r="G13" i="1"/>
  <c r="I11" i="1"/>
  <c r="J11" i="1"/>
  <c r="I8" i="1"/>
  <c r="J8" i="1"/>
  <c r="I12" i="1"/>
  <c r="J12" i="1"/>
  <c r="I9" i="1"/>
  <c r="J9" i="1"/>
  <c r="I10" i="1"/>
  <c r="J10" i="1"/>
  <c r="I7" i="1"/>
  <c r="J7" i="1"/>
</calcChain>
</file>

<file path=xl/sharedStrings.xml><?xml version="1.0" encoding="utf-8"?>
<sst xmlns="http://schemas.openxmlformats.org/spreadsheetml/2006/main" count="78" uniqueCount="72">
  <si>
    <t xml:space="preserve">Project 1 </t>
  </si>
  <si>
    <t xml:space="preserve">Project 2 </t>
  </si>
  <si>
    <t>Total BA Hours</t>
  </si>
  <si>
    <t>BABOK Knowledge Areas</t>
  </si>
  <si>
    <t>Contact NAME</t>
  </si>
  <si>
    <t>Contact E-Mail</t>
  </si>
  <si>
    <t>Contact Phone</t>
  </si>
  <si>
    <t xml:space="preserve">Contact Relationship </t>
  </si>
  <si>
    <t>yyyy-mm-dd</t>
  </si>
  <si>
    <t>Project Management, Testing, Administration, Vacation + all other NON Business analysis hours</t>
  </si>
  <si>
    <r>
      <t xml:space="preserve">Project </t>
    </r>
    <r>
      <rPr>
        <i/>
        <sz val="8"/>
        <color rgb="FFFF0000"/>
        <rFont val="Calibri"/>
        <family val="2"/>
        <scheme val="minor"/>
      </rPr>
      <t>x</t>
    </r>
  </si>
  <si>
    <r>
      <rPr>
        <b/>
        <sz val="8"/>
        <color rgb="FF002060"/>
        <rFont val="Calibri"/>
        <family val="2"/>
        <scheme val="minor"/>
      </rPr>
      <t>Net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BA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hours </t>
    </r>
  </si>
  <si>
    <r>
      <rPr>
        <b/>
        <sz val="8"/>
        <color rgb="FFFF0000"/>
        <rFont val="Calibri"/>
        <family val="2"/>
        <scheme val="minor"/>
      </rPr>
      <t>Project Information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required for On-Line Application</t>
    </r>
  </si>
  <si>
    <r>
      <t xml:space="preserve">Project </t>
    </r>
    <r>
      <rPr>
        <b/>
        <sz val="8"/>
        <color rgb="FF00B050"/>
        <rFont val="Calibri"/>
        <family val="2"/>
        <scheme val="minor"/>
      </rPr>
      <t>START</t>
    </r>
    <r>
      <rPr>
        <sz val="8"/>
        <color theme="1"/>
        <rFont val="Calibri"/>
        <family val="2"/>
        <scheme val="minor"/>
      </rPr>
      <t xml:space="preserve"> date</t>
    </r>
  </si>
  <si>
    <r>
      <t xml:space="preserve">Project </t>
    </r>
    <r>
      <rPr>
        <b/>
        <sz val="8"/>
        <color theme="1"/>
        <rFont val="Calibri"/>
        <family val="2"/>
        <scheme val="minor"/>
      </rPr>
      <t>DESCRIPTION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OBJECTIVE</t>
    </r>
  </si>
  <si>
    <r>
      <t xml:space="preserve">Number of people </t>
    </r>
    <r>
      <rPr>
        <u/>
        <sz val="8"/>
        <color theme="1"/>
        <rFont val="Calibri"/>
        <family val="2"/>
        <scheme val="minor"/>
      </rPr>
      <t>reporting</t>
    </r>
    <r>
      <rPr>
        <sz val="8"/>
        <color theme="1"/>
        <rFont val="Calibri"/>
        <family val="2"/>
        <scheme val="minor"/>
      </rPr>
      <t xml:space="preserve"> to you</t>
    </r>
  </si>
  <si>
    <r>
      <t xml:space="preserve">Project </t>
    </r>
    <r>
      <rPr>
        <b/>
        <sz val="8"/>
        <color theme="1"/>
        <rFont val="Calibri"/>
        <family val="2"/>
        <scheme val="minor"/>
      </rPr>
      <t>NAME</t>
    </r>
  </si>
  <si>
    <r>
      <rPr>
        <b/>
        <sz val="8"/>
        <color theme="4"/>
        <rFont val="Calibri"/>
        <family val="2"/>
        <scheme val="minor"/>
      </rPr>
      <t>CONTACT</t>
    </r>
    <r>
      <rPr>
        <b/>
        <sz val="8"/>
        <color theme="1"/>
        <rFont val="Calibri"/>
        <family val="2"/>
        <scheme val="minor"/>
      </rPr>
      <t xml:space="preserve"> Information </t>
    </r>
    <r>
      <rPr>
        <i/>
        <sz val="8"/>
        <color theme="1"/>
        <rFont val="Calibri"/>
        <family val="2"/>
        <scheme val="minor"/>
      </rPr>
      <t>required for On-Line Application</t>
    </r>
  </si>
  <si>
    <r>
      <rPr>
        <b/>
        <sz val="8"/>
        <color rgb="FFFF0000"/>
        <rFont val="Calibri"/>
        <family val="2"/>
        <scheme val="minor"/>
      </rPr>
      <t>Miscellaneous Comments</t>
    </r>
    <r>
      <rPr>
        <sz val="8"/>
        <color theme="1"/>
        <rFont val="Calibri"/>
        <family val="2"/>
        <scheme val="minor"/>
      </rPr>
      <t xml:space="preserve"> to help retain the logic used to distribute your time</t>
    </r>
  </si>
  <si>
    <r>
      <t xml:space="preserve">IIBA Certification Application - Professional </t>
    </r>
    <r>
      <rPr>
        <b/>
        <sz val="12"/>
        <color rgb="FF002060"/>
        <rFont val="Calibri"/>
        <family val="2"/>
        <scheme val="minor"/>
      </rPr>
      <t>Working Experience Worksheet</t>
    </r>
  </si>
  <si>
    <r>
      <t xml:space="preserve">KA 1 - </t>
    </r>
    <r>
      <rPr>
        <b/>
        <sz val="8"/>
        <color theme="3" tint="-0.249977111117893"/>
        <rFont val="Calibri"/>
        <family val="2"/>
        <scheme val="minor"/>
      </rPr>
      <t xml:space="preserve">Business Analysis Planning &amp; Monitoring </t>
    </r>
    <r>
      <rPr>
        <sz val="8"/>
        <color theme="3" tint="-0.249977111117893"/>
        <rFont val="Calibri"/>
        <family val="2"/>
        <scheme val="minor"/>
      </rPr>
      <t xml:space="preserve">(Chp.3)
</t>
    </r>
    <r>
      <rPr>
        <sz val="8"/>
        <color theme="3" tint="-0.249977111117893"/>
        <rFont val="Calibri"/>
        <family val="2"/>
      </rPr>
      <t xml:space="preserve">▪ </t>
    </r>
    <r>
      <rPr>
        <sz val="8"/>
        <color theme="3" tint="-0.249977111117893"/>
        <rFont val="Calibri"/>
        <family val="2"/>
        <scheme val="minor"/>
      </rPr>
      <t>Plan Business Analysis Approach
▪ Plan Stakeholder Engagement
▪ Plan Business Analysis Governance
▪ Plan Business Analysis Information Management
▪ Identify Business Analysis Performance Improvement</t>
    </r>
  </si>
  <si>
    <r>
      <t xml:space="preserve">KA 2 - </t>
    </r>
    <r>
      <rPr>
        <b/>
        <sz val="8"/>
        <color rgb="FF002060"/>
        <rFont val="Calibri"/>
        <family val="2"/>
        <scheme val="minor"/>
      </rPr>
      <t>Elicitation &amp; Collaboration</t>
    </r>
    <r>
      <rPr>
        <sz val="8"/>
        <color rgb="FF002060"/>
        <rFont val="Calibri"/>
        <family val="2"/>
        <scheme val="minor"/>
      </rPr>
      <t xml:space="preserve"> (Chp.4)
▪ Prepare for elicitation
▪ Conduct elicitation
▪ Confirm elicitation results
▪ Communicate business analysis information
▪ Manage stakeholder collaboration</t>
    </r>
  </si>
  <si>
    <r>
      <t xml:space="preserve">KA 3 - </t>
    </r>
    <r>
      <rPr>
        <b/>
        <sz val="8"/>
        <color rgb="FF002060"/>
        <rFont val="Calibri"/>
        <family val="2"/>
        <scheme val="minor"/>
      </rPr>
      <t xml:space="preserve">Requirements Life Cycle Management </t>
    </r>
    <r>
      <rPr>
        <sz val="8"/>
        <color rgb="FF002060"/>
        <rFont val="Calibri"/>
        <family val="2"/>
        <scheme val="minor"/>
      </rPr>
      <t>(Chp.5)
▪ Trace requirements
▪ Maintain requirements
▪ Prioritze requirements
▪ Asses requirements changes
▪ Approve requirements</t>
    </r>
  </si>
  <si>
    <r>
      <t>KA 4 - Strategy</t>
    </r>
    <r>
      <rPr>
        <b/>
        <sz val="8"/>
        <color rgb="FF002060"/>
        <rFont val="Calibri"/>
        <family val="2"/>
        <scheme val="minor"/>
      </rPr>
      <t xml:space="preserve"> Analysis</t>
    </r>
    <r>
      <rPr>
        <sz val="8"/>
        <color rgb="FF002060"/>
        <rFont val="Calibri"/>
        <family val="2"/>
        <scheme val="minor"/>
      </rPr>
      <t xml:space="preserve"> (Chp.6)
▪ Analyze current state
▪ Define future state
▪ Asses risks
▪ Define change strategy</t>
    </r>
  </si>
  <si>
    <r>
      <t xml:space="preserve">Project </t>
    </r>
    <r>
      <rPr>
        <b/>
        <sz val="8"/>
        <color rgb="FFFF0000"/>
        <rFont val="Calibri"/>
        <family val="2"/>
        <scheme val="minor"/>
      </rPr>
      <t>END</t>
    </r>
    <r>
      <rPr>
        <sz val="8"/>
        <color theme="1"/>
        <rFont val="Calibri"/>
        <family val="2"/>
        <scheme val="minor"/>
      </rPr>
      <t xml:space="preserve"> date
</t>
    </r>
    <r>
      <rPr>
        <sz val="8"/>
        <color rgb="FF0070C0"/>
        <rFont val="Calibri"/>
        <family val="2"/>
        <scheme val="minor"/>
      </rPr>
      <t>http://www.timeanddate.com/date/workdays.html</t>
    </r>
  </si>
  <si>
    <r>
      <t xml:space="preserve">KA 5 - </t>
    </r>
    <r>
      <rPr>
        <b/>
        <sz val="8"/>
        <color rgb="FF002060"/>
        <rFont val="Calibri"/>
        <family val="2"/>
        <scheme val="minor"/>
      </rPr>
      <t xml:space="preserve">Requirement Analysis &amp; Design Definition </t>
    </r>
    <r>
      <rPr>
        <sz val="8"/>
        <color rgb="FF002060"/>
        <rFont val="Calibri"/>
        <family val="2"/>
        <scheme val="minor"/>
      </rPr>
      <t>(Chp.7)
▪ Specify and model requirements
▪ Verify requirements
▪ Validate requirements
▪ Define requirements architecture
▪ Define design options
▪ Analyze Potential Value and Recommend Solution</t>
    </r>
  </si>
  <si>
    <r>
      <t xml:space="preserve">KA 6 - </t>
    </r>
    <r>
      <rPr>
        <b/>
        <sz val="8"/>
        <color rgb="FF002060"/>
        <rFont val="Calibri"/>
        <family val="2"/>
        <scheme val="minor"/>
      </rPr>
      <t xml:space="preserve">Solution Evaluation </t>
    </r>
    <r>
      <rPr>
        <sz val="8"/>
        <color rgb="FF002060"/>
        <rFont val="Calibri"/>
        <family val="2"/>
        <scheme val="minor"/>
      </rPr>
      <t>(Chp.8)
▪ Measure Solution Performance
▪ Analyze Performance Measures
▪ Assess Solution Limitations
▪ Assess Enterprise Limitations
▪ Recommend Actions to Increase Solution Value</t>
    </r>
  </si>
  <si>
    <r>
      <rPr>
        <b/>
        <sz val="8"/>
        <color rgb="FFFF0000"/>
        <rFont val="Calibri"/>
        <family val="2"/>
        <scheme val="minor"/>
      </rPr>
      <t xml:space="preserve">CBAP </t>
    </r>
    <r>
      <rPr>
        <sz val="8"/>
        <color theme="1"/>
        <rFont val="Calibri"/>
        <family val="2"/>
        <scheme val="minor"/>
      </rPr>
      <t xml:space="preserve">Target Hours
</t>
    </r>
    <r>
      <rPr>
        <i/>
        <sz val="8"/>
        <color rgb="FFFF0000"/>
        <rFont val="Calibri"/>
        <family val="2"/>
        <scheme val="minor"/>
      </rPr>
      <t>(10 years)
900 Hours
in each of 4 of 6 Knowledge Areas</t>
    </r>
  </si>
  <si>
    <r>
      <rPr>
        <b/>
        <sz val="8"/>
        <color theme="7"/>
        <rFont val="Calibri"/>
        <family val="2"/>
        <scheme val="minor"/>
      </rPr>
      <t>CCBA</t>
    </r>
    <r>
      <rPr>
        <sz val="8"/>
        <color theme="1"/>
        <rFont val="Calibri"/>
        <family val="2"/>
        <scheme val="minor"/>
      </rPr>
      <t xml:space="preserve">  Target Hours
</t>
    </r>
    <r>
      <rPr>
        <i/>
        <sz val="8"/>
        <color theme="3"/>
        <rFont val="Calibri"/>
        <family val="2"/>
        <scheme val="minor"/>
      </rPr>
      <t>(7 years);
900 Hours
in each of 2 of 6 KAs 
OR
500 hours in each of 4 of 6 Kas</t>
    </r>
  </si>
  <si>
    <t>na</t>
  </si>
  <si>
    <t>1. Règles générales</t>
  </si>
  <si>
    <t xml:space="preserve">1.1 </t>
  </si>
  <si>
    <r>
      <rPr>
        <b/>
        <sz val="9"/>
        <rFont val="Calibri"/>
        <family val="2"/>
        <scheme val="minor"/>
      </rPr>
      <t xml:space="preserve">ECBA, niveau 1 -  </t>
    </r>
    <r>
      <rPr>
        <sz val="9"/>
        <rFont val="Calibri"/>
        <family val="2"/>
        <scheme val="minor"/>
      </rPr>
      <t>Pas d'expérience requise comme BA</t>
    </r>
    <r>
      <rPr>
        <b/>
        <sz val="9"/>
        <rFont val="Calibri"/>
        <family val="2"/>
        <scheme val="minor"/>
      </rPr>
      <t xml:space="preserve">
▪ M</t>
    </r>
    <r>
      <rPr>
        <sz val="9"/>
        <rFont val="Calibri"/>
        <family val="2"/>
        <scheme val="minor"/>
      </rPr>
      <t>inimum de 21h de formation professionnel dans les 4 derniers années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▪ ECBA code de conduit
</t>
    </r>
    <r>
      <rPr>
        <b/>
        <sz val="9"/>
        <rFont val="Calibri"/>
        <family val="2"/>
        <scheme val="minor"/>
      </rPr>
      <t>CCBA, niveau 2</t>
    </r>
    <r>
      <rPr>
        <sz val="9"/>
        <rFont val="Calibri"/>
        <family val="2"/>
        <scheme val="minor"/>
      </rPr>
      <t xml:space="preserve"> - La période observée est sur les </t>
    </r>
    <r>
      <rPr>
        <u/>
        <sz val="9"/>
        <rFont val="Calibri"/>
        <family val="2"/>
        <scheme val="minor"/>
      </rPr>
      <t>7 derniers années</t>
    </r>
    <r>
      <rPr>
        <sz val="9"/>
        <rFont val="Calibri"/>
        <family val="2"/>
        <scheme val="minor"/>
      </rPr>
      <t>, minimum 3750h d'expérience BA
▪ Minimum 900 h en 2 de 6 KA ou 500 h dans 4 de 6 KA
▪ Minimum 21h de formation professionnel dans les 4 derniers années
▪ 2 références (gestionnaire, client, CBAP récipient)
▪ CCBA code de conduit</t>
    </r>
    <r>
      <rPr>
        <b/>
        <sz val="9"/>
        <rFont val="Calibri"/>
        <family val="2"/>
        <scheme val="minor"/>
      </rPr>
      <t xml:space="preserve">
CBAP, niveau 3 - </t>
    </r>
    <r>
      <rPr>
        <sz val="9"/>
        <rFont val="Calibri"/>
        <family val="2"/>
        <scheme val="minor"/>
      </rPr>
      <t xml:space="preserve">La période observée est sur les </t>
    </r>
    <r>
      <rPr>
        <u/>
        <sz val="9"/>
        <rFont val="Calibri"/>
        <family val="2"/>
        <scheme val="minor"/>
      </rPr>
      <t>10 dernières années</t>
    </r>
    <r>
      <rPr>
        <sz val="9"/>
        <rFont val="Calibri"/>
        <family val="2"/>
        <scheme val="minor"/>
      </rPr>
      <t xml:space="preserve">, minimum 7500 h d'expérience BA
▪ Minimum 900 h en 4 de 6 KA 
▪ Minimum 35h de formation professionnel dans les 4 derniers années
▪ 2 références (gestionnaire, client, CBAP récipient)
▪ CBAP ode de conduit
</t>
    </r>
    <r>
      <rPr>
        <b/>
        <sz val="9"/>
        <rFont val="Calibri"/>
        <family val="2"/>
        <scheme val="minor"/>
      </rPr>
      <t>CBATL - niveau 4</t>
    </r>
    <r>
      <rPr>
        <sz val="9"/>
        <rFont val="Calibri"/>
        <family val="2"/>
        <scheme val="minor"/>
      </rPr>
      <t xml:space="preserve"> - La période observée </t>
    </r>
    <r>
      <rPr>
        <u/>
        <sz val="9"/>
        <rFont val="Calibri"/>
        <family val="2"/>
        <scheme val="minor"/>
      </rPr>
      <t>10 ans et +</t>
    </r>
    <r>
      <rPr>
        <sz val="9"/>
        <rFont val="Calibri"/>
        <family val="2"/>
        <scheme val="minor"/>
      </rPr>
      <t xml:space="preserve"> </t>
    </r>
  </si>
  <si>
    <t>1.2</t>
  </si>
  <si>
    <r>
      <rPr>
        <b/>
        <u/>
        <sz val="9"/>
        <rFont val="Calibri"/>
        <family val="2"/>
        <scheme val="minor"/>
      </rPr>
      <t>Recommandation</t>
    </r>
    <r>
      <rPr>
        <sz val="9"/>
        <rFont val="Calibri"/>
        <family val="2"/>
        <scheme val="minor"/>
      </rPr>
      <t>: enregistrer entre 15% et 20% de plus</t>
    </r>
  </si>
  <si>
    <t>1.3</t>
  </si>
  <si>
    <t>Vous aurez besoin de 2 personnes qui devront donner vos références comme BA</t>
  </si>
  <si>
    <t>1.4</t>
  </si>
  <si>
    <t>Repérez tous les projets dans lesquels vous avez travaillez comme BA (CCBA, CBAP, CBATL)</t>
  </si>
  <si>
    <t>2.1</t>
  </si>
  <si>
    <t>2.2</t>
  </si>
  <si>
    <t>Enregistrer seulement les projets dans lesquels vous avez effectué des activités de BA</t>
  </si>
  <si>
    <t>2.3</t>
  </si>
  <si>
    <t>Si vous avez géré des ressources BA, vous pouvez inscrire le nombre de BA's supervisés ** attention la gestion de ressource ne sera pas comptabilisée **</t>
  </si>
  <si>
    <t xml:space="preserve">Pour chaque projet, repérez les dates de début et date de fin </t>
  </si>
  <si>
    <t>3.1</t>
  </si>
  <si>
    <t>3.2</t>
  </si>
  <si>
    <r>
      <rPr>
        <u/>
        <sz val="9"/>
        <rFont val="Calibri"/>
        <family val="2"/>
        <scheme val="minor"/>
      </rPr>
      <t>Recommandation:</t>
    </r>
    <r>
      <rPr>
        <sz val="9"/>
        <rFont val="Calibri"/>
        <family val="2"/>
        <scheme val="minor"/>
      </rPr>
      <t xml:space="preserve"> contactez vos références pour les aviser qu'ils pourraient être contactés par l'IIBA</t>
    </r>
  </si>
  <si>
    <t>4.1</t>
  </si>
  <si>
    <t>Enregistrez l'information de l'entreprise où vous avez réalisé le projet</t>
  </si>
  <si>
    <t>5.1</t>
  </si>
  <si>
    <t>5.2</t>
  </si>
  <si>
    <t>6.1</t>
  </si>
  <si>
    <t>6.2</t>
  </si>
  <si>
    <t>Note: Un exemple d'utilisation est donnée dans l'onglet Exemple</t>
  </si>
  <si>
    <t>2. Section Project information</t>
  </si>
  <si>
    <t>Your ROLE</t>
  </si>
  <si>
    <t>Enregistrez les informations des personnes qui peuvent être contactées pour valider votre participation comme BA au projet</t>
  </si>
  <si>
    <t>3. Section Project Contact - Onglet Project Information</t>
  </si>
  <si>
    <t>4. Section Organisation Information - Onglet Project Information</t>
  </si>
  <si>
    <t>5. Section: Hour on Projet - Onglet Project Information</t>
  </si>
  <si>
    <t>Estimez les activités non BA (Project Management, Testing, Administration, Vacation + all other NON Business analysis hours)</t>
  </si>
  <si>
    <t>Estimez la durée du projet</t>
  </si>
  <si>
    <t>Le temps net BA sera calculé</t>
  </si>
  <si>
    <t>5.3</t>
  </si>
  <si>
    <t>6.3</t>
  </si>
  <si>
    <t>6. Domaine de connaissance</t>
  </si>
  <si>
    <t>Estimez le pourcentaje de participation dans chaque domaine de connaisance</t>
  </si>
  <si>
    <t>Les heures seront calculés</t>
  </si>
  <si>
    <t>Le temps total des heures BA sera calcule pour tous les projets</t>
  </si>
  <si>
    <t>Total project duration
http://www.timeanddate.com/date/workdays.html</t>
  </si>
  <si>
    <r>
      <rPr>
        <b/>
        <sz val="10"/>
        <rFont val="Calibri"/>
        <family val="2"/>
        <scheme val="minor"/>
      </rPr>
      <t>ECBA - pas d'expérience; 
CCBA</t>
    </r>
    <r>
      <rPr>
        <sz val="10"/>
        <rFont val="Calibri"/>
        <family val="2"/>
        <scheme val="minor"/>
      </rPr>
      <t xml:space="preserve"> - Last 7 Years;
</t>
    </r>
    <r>
      <rPr>
        <b/>
        <sz val="10"/>
        <rFont val="Calibri"/>
        <family val="2"/>
        <scheme val="minor"/>
      </rPr>
      <t>CBAP</t>
    </r>
    <r>
      <rPr>
        <sz val="10"/>
        <rFont val="Calibri"/>
        <family val="2"/>
        <scheme val="minor"/>
      </rPr>
      <t xml:space="preserve"> - Last 10 Years
</t>
    </r>
    <r>
      <rPr>
        <b/>
        <sz val="1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</si>
</sst>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color theme="7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theme="3" tint="-0.249977111117893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6" fillId="0" borderId="0"/>
    <xf numFmtId="0" fontId="30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NumberFormat="1" applyFont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3" fillId="11" borderId="9" xfId="0" applyNumberFormat="1" applyFont="1" applyFill="1" applyBorder="1" applyAlignment="1">
      <alignment vertical="top" wrapText="1"/>
    </xf>
    <xf numFmtId="0" fontId="7" fillId="11" borderId="9" xfId="0" applyNumberFormat="1" applyFont="1" applyFill="1" applyBorder="1" applyAlignment="1">
      <alignment vertical="top" wrapText="1"/>
    </xf>
    <xf numFmtId="0" fontId="12" fillId="2" borderId="0" xfId="0" applyNumberFormat="1" applyFont="1" applyFill="1" applyAlignment="1">
      <alignment vertical="top" wrapText="1"/>
    </xf>
    <xf numFmtId="0" fontId="5" fillId="11" borderId="7" xfId="0" applyNumberFormat="1" applyFont="1" applyFill="1" applyBorder="1" applyAlignment="1">
      <alignment vertical="top" wrapText="1"/>
    </xf>
    <xf numFmtId="0" fontId="5" fillId="11" borderId="2" xfId="0" applyNumberFormat="1" applyFont="1" applyFill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3" fillId="13" borderId="1" xfId="0" applyNumberFormat="1" applyFont="1" applyFill="1" applyBorder="1" applyAlignment="1">
      <alignment vertical="top" wrapText="1"/>
    </xf>
    <xf numFmtId="0" fontId="3" fillId="6" borderId="0" xfId="0" applyNumberFormat="1" applyFont="1" applyFill="1" applyAlignment="1">
      <alignment vertical="top" wrapText="1"/>
    </xf>
    <xf numFmtId="0" fontId="5" fillId="6" borderId="3" xfId="0" applyNumberFormat="1" applyFont="1" applyFill="1" applyBorder="1" applyAlignment="1">
      <alignment vertical="top" wrapText="1"/>
    </xf>
    <xf numFmtId="0" fontId="5" fillId="6" borderId="4" xfId="0" applyNumberFormat="1" applyFont="1" applyFill="1" applyBorder="1" applyAlignment="1">
      <alignment vertical="top" wrapText="1"/>
    </xf>
    <xf numFmtId="0" fontId="5" fillId="10" borderId="16" xfId="0" applyNumberFormat="1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vertical="top" wrapText="1"/>
    </xf>
    <xf numFmtId="0" fontId="3" fillId="3" borderId="6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22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5" fillId="0" borderId="27" xfId="0" applyNumberFormat="1" applyFont="1" applyBorder="1" applyAlignment="1">
      <alignment vertical="top" wrapText="1"/>
    </xf>
    <xf numFmtId="0" fontId="5" fillId="0" borderId="35" xfId="0" applyNumberFormat="1" applyFont="1" applyBorder="1" applyAlignment="1">
      <alignment vertical="top" wrapText="1"/>
    </xf>
    <xf numFmtId="0" fontId="5" fillId="2" borderId="39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10" fontId="4" fillId="0" borderId="20" xfId="0" applyNumberFormat="1" applyFont="1" applyBorder="1" applyAlignment="1">
      <alignment vertical="top" wrapText="1"/>
    </xf>
    <xf numFmtId="10" fontId="5" fillId="3" borderId="5" xfId="0" applyNumberFormat="1" applyFont="1" applyFill="1" applyBorder="1" applyAlignment="1">
      <alignment vertical="top" wrapText="1"/>
    </xf>
    <xf numFmtId="0" fontId="5" fillId="11" borderId="1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3" fillId="0" borderId="20" xfId="0" applyNumberFormat="1" applyFont="1" applyBorder="1" applyAlignment="1">
      <alignment vertical="top" wrapText="1"/>
    </xf>
    <xf numFmtId="0" fontId="28" fillId="0" borderId="0" xfId="0" applyNumberFormat="1" applyFont="1" applyAlignment="1">
      <alignment vertical="top" wrapText="1"/>
    </xf>
    <xf numFmtId="0" fontId="19" fillId="11" borderId="11" xfId="0" applyNumberFormat="1" applyFont="1" applyFill="1" applyBorder="1" applyAlignment="1">
      <alignment vertical="top" wrapText="1"/>
    </xf>
    <xf numFmtId="0" fontId="11" fillId="13" borderId="13" xfId="0" applyNumberFormat="1" applyFont="1" applyFill="1" applyBorder="1" applyAlignment="1">
      <alignment vertical="top" wrapText="1"/>
    </xf>
    <xf numFmtId="0" fontId="11" fillId="13" borderId="14" xfId="0" applyNumberFormat="1" applyFont="1" applyFill="1" applyBorder="1" applyAlignment="1">
      <alignment vertical="top" wrapText="1"/>
    </xf>
    <xf numFmtId="0" fontId="11" fillId="13" borderId="15" xfId="0" applyNumberFormat="1" applyFont="1" applyFill="1" applyBorder="1" applyAlignment="1">
      <alignment vertical="top" wrapText="1"/>
    </xf>
    <xf numFmtId="0" fontId="30" fillId="0" borderId="16" xfId="2" applyNumberFormat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4" fillId="13" borderId="20" xfId="0" applyNumberFormat="1" applyFont="1" applyFill="1" applyBorder="1" applyAlignment="1">
      <alignment vertical="top" wrapText="1"/>
    </xf>
    <xf numFmtId="0" fontId="4" fillId="13" borderId="21" xfId="0" applyNumberFormat="1" applyFont="1" applyFill="1" applyBorder="1" applyAlignment="1">
      <alignment vertical="top" wrapText="1"/>
    </xf>
    <xf numFmtId="0" fontId="3" fillId="12" borderId="12" xfId="0" applyNumberFormat="1" applyFont="1" applyFill="1" applyBorder="1" applyAlignment="1">
      <alignment vertical="top" wrapText="1"/>
    </xf>
    <xf numFmtId="0" fontId="3" fillId="12" borderId="11" xfId="0" applyNumberFormat="1" applyFont="1" applyFill="1" applyBorder="1" applyAlignment="1">
      <alignment vertical="top" wrapText="1"/>
    </xf>
    <xf numFmtId="0" fontId="7" fillId="0" borderId="34" xfId="0" applyNumberFormat="1" applyFont="1" applyFill="1" applyBorder="1" applyAlignment="1">
      <alignment vertical="top" wrapText="1"/>
    </xf>
    <xf numFmtId="0" fontId="7" fillId="0" borderId="26" xfId="0" applyNumberFormat="1" applyFont="1" applyFill="1" applyBorder="1" applyAlignment="1">
      <alignment vertical="top" wrapText="1"/>
    </xf>
    <xf numFmtId="0" fontId="5" fillId="5" borderId="3" xfId="0" applyNumberFormat="1" applyFont="1" applyFill="1" applyBorder="1" applyAlignment="1">
      <alignment vertical="top" wrapText="1"/>
    </xf>
    <xf numFmtId="0" fontId="5" fillId="5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3" fillId="9" borderId="12" xfId="0" applyNumberFormat="1" applyFont="1" applyFill="1" applyBorder="1" applyAlignment="1">
      <alignment vertical="top" wrapText="1"/>
    </xf>
    <xf numFmtId="0" fontId="3" fillId="9" borderId="10" xfId="0" applyNumberFormat="1" applyFont="1" applyFill="1" applyBorder="1" applyAlignment="1">
      <alignment vertical="top" wrapText="1"/>
    </xf>
    <xf numFmtId="0" fontId="3" fillId="9" borderId="11" xfId="0" applyNumberFormat="1" applyFont="1" applyFill="1" applyBorder="1" applyAlignment="1">
      <alignment vertical="top" wrapText="1"/>
    </xf>
    <xf numFmtId="0" fontId="5" fillId="8" borderId="31" xfId="0" applyNumberFormat="1" applyFont="1" applyFill="1" applyBorder="1" applyAlignment="1">
      <alignment vertical="top" wrapText="1"/>
    </xf>
    <xf numFmtId="0" fontId="5" fillId="8" borderId="0" xfId="0" applyNumberFormat="1" applyFont="1" applyFill="1" applyBorder="1" applyAlignment="1">
      <alignment vertical="top" wrapText="1"/>
    </xf>
    <xf numFmtId="0" fontId="5" fillId="8" borderId="32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0" fontId="5" fillId="0" borderId="28" xfId="0" applyNumberFormat="1" applyFont="1" applyFill="1" applyBorder="1" applyAlignment="1">
      <alignment vertical="top" wrapText="1"/>
    </xf>
    <xf numFmtId="0" fontId="5" fillId="0" borderId="29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5" fillId="0" borderId="26" xfId="0" applyNumberFormat="1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5" fillId="2" borderId="40" xfId="0" applyNumberFormat="1" applyFont="1" applyFill="1" applyBorder="1" applyAlignment="1">
      <alignment vertical="top" wrapText="1"/>
    </xf>
    <xf numFmtId="0" fontId="5" fillId="2" borderId="41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36" xfId="0" applyNumberFormat="1" applyFont="1" applyFill="1" applyBorder="1" applyAlignment="1">
      <alignment vertical="top" wrapText="1"/>
    </xf>
    <xf numFmtId="0" fontId="5" fillId="0" borderId="37" xfId="0" applyNumberFormat="1" applyFont="1" applyFill="1" applyBorder="1" applyAlignment="1">
      <alignment vertical="top" wrapText="1"/>
    </xf>
    <xf numFmtId="0" fontId="5" fillId="0" borderId="38" xfId="0" applyNumberFormat="1" applyFont="1" applyFill="1" applyBorder="1" applyAlignment="1">
      <alignment vertical="top" wrapText="1"/>
    </xf>
    <xf numFmtId="0" fontId="3" fillId="7" borderId="7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3" fillId="4" borderId="33" xfId="0" applyFont="1" applyFill="1" applyBorder="1" applyAlignment="1"/>
    <xf numFmtId="0" fontId="23" fillId="4" borderId="43" xfId="0" applyFont="1" applyFill="1" applyBorder="1" applyAlignment="1"/>
    <xf numFmtId="0" fontId="27" fillId="0" borderId="0" xfId="0" applyFont="1" applyAlignment="1"/>
    <xf numFmtId="0" fontId="23" fillId="4" borderId="0" xfId="0" applyFont="1" applyFill="1" applyAlignment="1"/>
    <xf numFmtId="0" fontId="23" fillId="4" borderId="33" xfId="1" applyFont="1" applyFill="1" applyBorder="1" applyAlignment="1">
      <alignment vertical="top"/>
    </xf>
    <xf numFmtId="0" fontId="22" fillId="4" borderId="43" xfId="0" applyFont="1" applyFill="1" applyBorder="1" applyAlignment="1">
      <alignment vertical="top"/>
    </xf>
    <xf numFmtId="0" fontId="23" fillId="4" borderId="44" xfId="1" applyFont="1" applyFill="1" applyBorder="1" applyAlignment="1">
      <alignment vertical="top"/>
    </xf>
    <xf numFmtId="0" fontId="22" fillId="4" borderId="42" xfId="0" applyFont="1" applyFill="1" applyBorder="1" applyAlignment="1">
      <alignment vertical="top"/>
    </xf>
    <xf numFmtId="0" fontId="23" fillId="4" borderId="33" xfId="1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3" fillId="4" borderId="25" xfId="0" applyFont="1" applyFill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161333</xdr:colOff>
      <xdr:row>27</xdr:row>
      <xdr:rowOff>44043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33333" cy="5209524"/>
        </a:xfrm>
        <a:prstGeom prst="rect">
          <a:avLst/>
        </a:prstGeom>
      </xdr:spPr>
    </xdr:pic>
    <xdr:clientData/>
  </xdr:twoCellAnchor>
  <xdr:twoCellAnchor editAs="oneCell">
    <xdr:from>
      <xdr:col>6</xdr:col>
      <xdr:colOff>268849</xdr:colOff>
      <xdr:row>6</xdr:row>
      <xdr:rowOff>109904</xdr:rowOff>
    </xdr:from>
    <xdr:to>
      <xdr:col>10</xdr:col>
      <xdr:colOff>747346</xdr:colOff>
      <xdr:row>21</xdr:row>
      <xdr:rowOff>65942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0849" y="1274885"/>
          <a:ext cx="3526497" cy="2813538"/>
        </a:xfrm>
        <a:prstGeom prst="rect">
          <a:avLst/>
        </a:prstGeom>
      </xdr:spPr>
    </xdr:pic>
    <xdr:clientData/>
  </xdr:twoCellAnchor>
  <xdr:twoCellAnchor editAs="oneCell">
    <xdr:from>
      <xdr:col>6</xdr:col>
      <xdr:colOff>205154</xdr:colOff>
      <xdr:row>22</xdr:row>
      <xdr:rowOff>161194</xdr:rowOff>
    </xdr:from>
    <xdr:to>
      <xdr:col>11</xdr:col>
      <xdr:colOff>0</xdr:colOff>
      <xdr:row>39</xdr:row>
      <xdr:rowOff>46503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77154" y="4374175"/>
          <a:ext cx="3604846" cy="3123809"/>
        </a:xfrm>
        <a:prstGeom prst="rect">
          <a:avLst/>
        </a:prstGeom>
      </xdr:spPr>
    </xdr:pic>
    <xdr:clientData/>
  </xdr:twoCellAnchor>
  <xdr:twoCellAnchor>
    <xdr:from>
      <xdr:col>5</xdr:col>
      <xdr:colOff>329711</xdr:colOff>
      <xdr:row>18</xdr:row>
      <xdr:rowOff>153864</xdr:rowOff>
    </xdr:from>
    <xdr:to>
      <xdr:col>6</xdr:col>
      <xdr:colOff>505558</xdr:colOff>
      <xdr:row>23</xdr:row>
      <xdr:rowOff>7325</xdr:rowOff>
    </xdr:to>
    <xdr:sp macro="" textlink="">
      <xdr:nvSpPr>
        <xdr:cNvPr id="7" name="Flèche droite 6"/>
        <xdr:cNvSpPr/>
      </xdr:nvSpPr>
      <xdr:spPr>
        <a:xfrm rot="19372445">
          <a:off x="4139711" y="3604845"/>
          <a:ext cx="937847" cy="80596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461596</xdr:colOff>
      <xdr:row>21</xdr:row>
      <xdr:rowOff>21981</xdr:rowOff>
    </xdr:from>
    <xdr:to>
      <xdr:col>9</xdr:col>
      <xdr:colOff>219808</xdr:colOff>
      <xdr:row>23</xdr:row>
      <xdr:rowOff>95250</xdr:rowOff>
    </xdr:to>
    <xdr:sp macro="" textlink="">
      <xdr:nvSpPr>
        <xdr:cNvPr id="8" name="Flèche vers le bas 7"/>
        <xdr:cNvSpPr/>
      </xdr:nvSpPr>
      <xdr:spPr>
        <a:xfrm>
          <a:off x="6557596" y="4044462"/>
          <a:ext cx="520212" cy="4542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meanddate.com/date/workdays.html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F30"/>
  <sheetViews>
    <sheetView tabSelected="1" view="pageBreakPreview" zoomScale="90" zoomScaleNormal="70" zoomScaleSheetLayoutView="90" workbookViewId="0">
      <selection activeCell="N8" sqref="N8"/>
    </sheetView>
  </sheetViews>
  <sheetFormatPr baseColWidth="10" defaultColWidth="9.1640625" defaultRowHeight="11" x14ac:dyDescent="0.2"/>
  <cols>
    <col min="1" max="1" width="45" style="1" customWidth="1"/>
    <col min="2" max="2" width="11.1640625" style="1" customWidth="1"/>
    <col min="3" max="3" width="7.6640625" style="1" customWidth="1"/>
    <col min="4" max="7" width="9.1640625" style="1"/>
    <col min="8" max="8" width="1.33203125" style="1" customWidth="1"/>
    <col min="9" max="9" width="12.83203125" style="1" customWidth="1"/>
    <col min="10" max="10" width="20" style="1" customWidth="1"/>
    <col min="11" max="11" width="19.5" style="1" customWidth="1"/>
    <col min="12" max="16384" width="9.1640625" style="1"/>
  </cols>
  <sheetData>
    <row r="1" spans="1:11" ht="17" thickBot="1" x14ac:dyDescent="0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67" thickBot="1" x14ac:dyDescent="0.25">
      <c r="A2" s="31" t="s">
        <v>71</v>
      </c>
      <c r="B2" s="39" t="s">
        <v>0</v>
      </c>
      <c r="C2" s="40"/>
      <c r="D2" s="39" t="s">
        <v>1</v>
      </c>
      <c r="E2" s="40"/>
      <c r="F2" s="45" t="s">
        <v>10</v>
      </c>
      <c r="G2" s="46"/>
      <c r="I2" s="78" t="s">
        <v>2</v>
      </c>
      <c r="J2" s="2" t="s">
        <v>28</v>
      </c>
      <c r="K2" s="2" t="s">
        <v>27</v>
      </c>
    </row>
    <row r="3" spans="1:11" ht="31" thickBot="1" x14ac:dyDescent="0.25">
      <c r="A3" s="36" t="s">
        <v>70</v>
      </c>
      <c r="B3" s="41">
        <v>7425</v>
      </c>
      <c r="C3" s="42"/>
      <c r="D3" s="41">
        <v>1540</v>
      </c>
      <c r="E3" s="42"/>
      <c r="F3" s="41">
        <v>1810</v>
      </c>
      <c r="G3" s="42"/>
      <c r="I3" s="79"/>
      <c r="J3" s="3">
        <v>3750</v>
      </c>
      <c r="K3" s="4">
        <v>7500</v>
      </c>
    </row>
    <row r="4" spans="1:11" ht="23" thickBot="1" x14ac:dyDescent="0.25">
      <c r="A4" s="5" t="s">
        <v>9</v>
      </c>
      <c r="B4" s="47">
        <v>400</v>
      </c>
      <c r="C4" s="48"/>
      <c r="D4" s="47">
        <v>140</v>
      </c>
      <c r="E4" s="48"/>
      <c r="F4" s="47">
        <v>300</v>
      </c>
      <c r="G4" s="48"/>
      <c r="I4" s="80"/>
      <c r="J4" s="6"/>
      <c r="K4" s="7"/>
    </row>
    <row r="5" spans="1:11" ht="12" thickBot="1" x14ac:dyDescent="0.25">
      <c r="A5" s="8" t="s">
        <v>11</v>
      </c>
      <c r="B5" s="43">
        <v>3000</v>
      </c>
      <c r="C5" s="44"/>
      <c r="D5" s="43">
        <f>+D3-D4</f>
        <v>1400</v>
      </c>
      <c r="E5" s="44"/>
      <c r="F5" s="43">
        <v>3000</v>
      </c>
      <c r="G5" s="44"/>
      <c r="I5" s="9">
        <f>+B5+D5+F5</f>
        <v>7400</v>
      </c>
      <c r="J5" s="25">
        <f>+I5-J3</f>
        <v>3650</v>
      </c>
      <c r="K5" s="32">
        <f>+I5-K3</f>
        <v>-100</v>
      </c>
    </row>
    <row r="6" spans="1:11" ht="16.5" customHeight="1" thickBot="1" x14ac:dyDescent="0.25">
      <c r="A6" s="10" t="s">
        <v>3</v>
      </c>
      <c r="B6" s="11"/>
      <c r="C6" s="12"/>
      <c r="D6" s="11"/>
      <c r="E6" s="12"/>
      <c r="F6" s="11"/>
      <c r="G6" s="12"/>
      <c r="I6" s="49"/>
      <c r="J6" s="50"/>
      <c r="K6" s="51"/>
    </row>
    <row r="7" spans="1:11" ht="66" x14ac:dyDescent="0.2">
      <c r="A7" s="13" t="s">
        <v>20</v>
      </c>
      <c r="B7" s="23">
        <v>0.1</v>
      </c>
      <c r="C7" s="14">
        <f>B5*B7</f>
        <v>300</v>
      </c>
      <c r="D7" s="23">
        <v>0.4</v>
      </c>
      <c r="E7" s="14">
        <f xml:space="preserve"> D7*D5</f>
        <v>560</v>
      </c>
      <c r="F7" s="23">
        <v>0.3</v>
      </c>
      <c r="G7" s="14">
        <f>+F7*$F$5</f>
        <v>900</v>
      </c>
      <c r="I7" s="33">
        <f>+C7+E7+G7</f>
        <v>1760</v>
      </c>
      <c r="J7" s="26" t="str">
        <f xml:space="preserve"> IF(I7&gt;900,"&gt;900h","non")</f>
        <v>&gt;900h</v>
      </c>
      <c r="K7" s="26" t="s">
        <v>29</v>
      </c>
    </row>
    <row r="8" spans="1:11" ht="66" x14ac:dyDescent="0.2">
      <c r="A8" s="13" t="s">
        <v>21</v>
      </c>
      <c r="B8" s="23">
        <v>0.2</v>
      </c>
      <c r="C8" s="14">
        <f>B5*B8</f>
        <v>600</v>
      </c>
      <c r="D8" s="23">
        <v>0.1</v>
      </c>
      <c r="E8" s="14">
        <f t="shared" ref="E8:E12" si="0">+D8*$D$5</f>
        <v>140</v>
      </c>
      <c r="F8" s="23">
        <v>0.1</v>
      </c>
      <c r="G8" s="14">
        <f t="shared" ref="G8:G9" si="1">+F8*$F$5</f>
        <v>300</v>
      </c>
      <c r="I8" s="34">
        <f t="shared" ref="I8:I12" si="2">+C8+E8+G8</f>
        <v>1040</v>
      </c>
      <c r="J8" s="26" t="str">
        <f t="shared" ref="J8:J12" si="3" xml:space="preserve"> IF(I8&gt;900,"&gt;900h","non")</f>
        <v>&gt;900h</v>
      </c>
      <c r="K8" s="26" t="s">
        <v>29</v>
      </c>
    </row>
    <row r="9" spans="1:11" ht="66" x14ac:dyDescent="0.2">
      <c r="A9" s="13" t="s">
        <v>22</v>
      </c>
      <c r="B9" s="23">
        <v>0.2</v>
      </c>
      <c r="C9" s="14">
        <f>B5*B9</f>
        <v>600</v>
      </c>
      <c r="D9" s="23">
        <v>0.4</v>
      </c>
      <c r="E9" s="14">
        <f t="shared" si="0"/>
        <v>560</v>
      </c>
      <c r="F9" s="23">
        <v>0.1</v>
      </c>
      <c r="G9" s="14">
        <f t="shared" si="1"/>
        <v>300</v>
      </c>
      <c r="I9" s="34">
        <f t="shared" si="2"/>
        <v>1460</v>
      </c>
      <c r="J9" s="26" t="str">
        <f t="shared" si="3"/>
        <v>&gt;900h</v>
      </c>
      <c r="K9" s="26" t="s">
        <v>29</v>
      </c>
    </row>
    <row r="10" spans="1:11" ht="55" x14ac:dyDescent="0.2">
      <c r="A10" s="13" t="s">
        <v>23</v>
      </c>
      <c r="B10" s="23">
        <v>0.2</v>
      </c>
      <c r="C10" s="14">
        <f>B5*B10</f>
        <v>600</v>
      </c>
      <c r="D10" s="23">
        <v>0</v>
      </c>
      <c r="E10" s="14">
        <f t="shared" si="0"/>
        <v>0</v>
      </c>
      <c r="F10" s="23">
        <v>0.1</v>
      </c>
      <c r="G10" s="14">
        <v>270</v>
      </c>
      <c r="I10" s="34">
        <f t="shared" si="2"/>
        <v>870</v>
      </c>
      <c r="J10" s="26" t="str">
        <f t="shared" si="3"/>
        <v>non</v>
      </c>
      <c r="K10" s="26" t="s">
        <v>29</v>
      </c>
    </row>
    <row r="11" spans="1:11" ht="77" x14ac:dyDescent="0.2">
      <c r="A11" s="13" t="s">
        <v>25</v>
      </c>
      <c r="B11" s="23">
        <v>0.1</v>
      </c>
      <c r="C11" s="14">
        <f>B5*B11</f>
        <v>300</v>
      </c>
      <c r="D11" s="23">
        <v>0</v>
      </c>
      <c r="E11" s="14">
        <f t="shared" si="0"/>
        <v>0</v>
      </c>
      <c r="F11" s="23">
        <v>0.1</v>
      </c>
      <c r="G11" s="14">
        <v>120</v>
      </c>
      <c r="I11" s="34">
        <f t="shared" si="2"/>
        <v>420</v>
      </c>
      <c r="J11" s="26" t="str">
        <f t="shared" si="3"/>
        <v>non</v>
      </c>
      <c r="K11" s="26" t="s">
        <v>29</v>
      </c>
    </row>
    <row r="12" spans="1:11" ht="67" thickBot="1" x14ac:dyDescent="0.25">
      <c r="A12" s="13" t="s">
        <v>26</v>
      </c>
      <c r="B12" s="23">
        <v>0.2</v>
      </c>
      <c r="C12" s="14">
        <f>B5*B12</f>
        <v>600</v>
      </c>
      <c r="D12" s="23">
        <v>0.1</v>
      </c>
      <c r="E12" s="14">
        <f t="shared" si="0"/>
        <v>140</v>
      </c>
      <c r="F12" s="23">
        <v>0.3</v>
      </c>
      <c r="G12" s="14">
        <v>234</v>
      </c>
      <c r="I12" s="35">
        <f t="shared" si="2"/>
        <v>974</v>
      </c>
      <c r="J12" s="26" t="str">
        <f t="shared" si="3"/>
        <v>&gt;900h</v>
      </c>
      <c r="K12" s="26" t="s">
        <v>29</v>
      </c>
    </row>
    <row r="13" spans="1:11" ht="12" thickBot="1" x14ac:dyDescent="0.25">
      <c r="B13" s="24">
        <f t="shared" ref="B13:G13" si="4">SUM(B7:B12)</f>
        <v>1</v>
      </c>
      <c r="C13" s="15">
        <f t="shared" si="4"/>
        <v>3000</v>
      </c>
      <c r="D13" s="24">
        <f t="shared" si="4"/>
        <v>1</v>
      </c>
      <c r="E13" s="15">
        <f t="shared" si="4"/>
        <v>1400</v>
      </c>
      <c r="F13" s="24">
        <f t="shared" si="4"/>
        <v>1</v>
      </c>
      <c r="G13" s="15">
        <f t="shared" si="4"/>
        <v>2124</v>
      </c>
    </row>
    <row r="14" spans="1:11" ht="12" thickBot="1" x14ac:dyDescent="0.25">
      <c r="A14" s="53" t="s">
        <v>12</v>
      </c>
      <c r="B14" s="54"/>
      <c r="C14" s="54"/>
      <c r="D14" s="54"/>
      <c r="E14" s="54"/>
      <c r="F14" s="54"/>
      <c r="G14" s="55"/>
    </row>
    <row r="15" spans="1:11" x14ac:dyDescent="0.2">
      <c r="A15" s="17" t="s">
        <v>13</v>
      </c>
      <c r="B15" s="68" t="s">
        <v>8</v>
      </c>
      <c r="C15" s="69"/>
      <c r="D15" s="59"/>
      <c r="E15" s="60"/>
      <c r="F15" s="59"/>
      <c r="G15" s="65"/>
    </row>
    <row r="16" spans="1:11" ht="22" x14ac:dyDescent="0.2">
      <c r="A16" s="18" t="s">
        <v>24</v>
      </c>
      <c r="B16" s="70" t="s">
        <v>8</v>
      </c>
      <c r="C16" s="71"/>
      <c r="D16" s="61"/>
      <c r="E16" s="62"/>
      <c r="F16" s="61"/>
      <c r="G16" s="66"/>
    </row>
    <row r="17" spans="1:32" x14ac:dyDescent="0.2">
      <c r="A17" s="18" t="s">
        <v>14</v>
      </c>
      <c r="B17" s="61"/>
      <c r="C17" s="62"/>
      <c r="D17" s="61"/>
      <c r="E17" s="62"/>
      <c r="F17" s="61"/>
      <c r="G17" s="66"/>
    </row>
    <row r="18" spans="1:32" x14ac:dyDescent="0.2">
      <c r="A18" s="30" t="s">
        <v>56</v>
      </c>
      <c r="B18" s="61"/>
      <c r="C18" s="62"/>
      <c r="D18" s="61"/>
      <c r="E18" s="62"/>
      <c r="F18" s="61"/>
      <c r="G18" s="66"/>
    </row>
    <row r="19" spans="1:32" x14ac:dyDescent="0.2">
      <c r="A19" s="18" t="s">
        <v>15</v>
      </c>
      <c r="B19" s="61"/>
      <c r="C19" s="62"/>
      <c r="D19" s="61"/>
      <c r="E19" s="62"/>
      <c r="F19" s="61"/>
      <c r="G19" s="66"/>
    </row>
    <row r="20" spans="1:32" ht="12" thickBot="1" x14ac:dyDescent="0.25">
      <c r="A20" s="19" t="s">
        <v>16</v>
      </c>
      <c r="B20" s="63"/>
      <c r="C20" s="64"/>
      <c r="D20" s="63"/>
      <c r="E20" s="64"/>
      <c r="F20" s="63"/>
      <c r="G20" s="67"/>
    </row>
    <row r="21" spans="1:32" ht="3.75" customHeight="1" thickBot="1" x14ac:dyDescent="0.25">
      <c r="A21" s="56"/>
      <c r="B21" s="57"/>
      <c r="C21" s="57"/>
      <c r="D21" s="57"/>
      <c r="E21" s="57"/>
      <c r="F21" s="57"/>
      <c r="G21" s="58"/>
    </row>
    <row r="22" spans="1:32" ht="12" thickBot="1" x14ac:dyDescent="0.25">
      <c r="A22" s="53" t="s">
        <v>17</v>
      </c>
      <c r="B22" s="54"/>
      <c r="C22" s="54"/>
      <c r="D22" s="54"/>
      <c r="E22" s="54"/>
      <c r="F22" s="54"/>
      <c r="G22" s="55"/>
    </row>
    <row r="23" spans="1:32" x14ac:dyDescent="0.2">
      <c r="A23" s="17" t="s">
        <v>4</v>
      </c>
      <c r="B23" s="59"/>
      <c r="C23" s="60"/>
      <c r="D23" s="59"/>
      <c r="E23" s="60"/>
      <c r="F23" s="59"/>
      <c r="G23" s="65"/>
    </row>
    <row r="24" spans="1:32" x14ac:dyDescent="0.2">
      <c r="A24" s="18" t="s">
        <v>5</v>
      </c>
      <c r="B24" s="61"/>
      <c r="C24" s="62"/>
      <c r="D24" s="61"/>
      <c r="E24" s="62"/>
      <c r="F24" s="61"/>
      <c r="G24" s="66"/>
    </row>
    <row r="25" spans="1:32" x14ac:dyDescent="0.2">
      <c r="A25" s="18" t="s">
        <v>6</v>
      </c>
      <c r="B25" s="61"/>
      <c r="C25" s="62"/>
      <c r="D25" s="61"/>
      <c r="E25" s="62"/>
      <c r="F25" s="61"/>
      <c r="G25" s="66"/>
    </row>
    <row r="26" spans="1:32" ht="12" thickBot="1" x14ac:dyDescent="0.25">
      <c r="A26" s="20" t="s">
        <v>7</v>
      </c>
      <c r="B26" s="75"/>
      <c r="C26" s="76"/>
      <c r="D26" s="75"/>
      <c r="E26" s="76"/>
      <c r="F26" s="75"/>
      <c r="G26" s="77"/>
    </row>
    <row r="27" spans="1:32" ht="12" thickBot="1" x14ac:dyDescent="0.25">
      <c r="A27" s="21" t="s">
        <v>18</v>
      </c>
      <c r="B27" s="72"/>
      <c r="C27" s="72"/>
      <c r="D27" s="72"/>
      <c r="E27" s="72"/>
      <c r="F27" s="72"/>
      <c r="G27" s="73"/>
      <c r="H27" s="74"/>
      <c r="I27" s="74"/>
      <c r="J27" s="16"/>
      <c r="K27" s="3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16"/>
    </row>
    <row r="28" spans="1:32" s="22" customFormat="1" x14ac:dyDescent="0.2">
      <c r="B28" s="16"/>
      <c r="C28" s="16"/>
      <c r="D28" s="16"/>
      <c r="E28" s="16"/>
      <c r="F28" s="16"/>
      <c r="G28" s="16"/>
    </row>
    <row r="29" spans="1:32" s="22" customFormat="1" x14ac:dyDescent="0.2">
      <c r="B29" s="52"/>
      <c r="C29" s="52"/>
      <c r="D29" s="52"/>
      <c r="E29" s="52"/>
      <c r="F29" s="52"/>
      <c r="G29" s="52"/>
    </row>
    <row r="30" spans="1:32" s="22" customFormat="1" x14ac:dyDescent="0.2">
      <c r="B30" s="52"/>
      <c r="C30" s="52"/>
      <c r="D30" s="52"/>
      <c r="E30" s="52"/>
      <c r="F30" s="52"/>
      <c r="G30" s="52"/>
    </row>
  </sheetData>
  <mergeCells count="68">
    <mergeCell ref="AD27:AE27"/>
    <mergeCell ref="B4:C4"/>
    <mergeCell ref="D4:E4"/>
    <mergeCell ref="T27:U27"/>
    <mergeCell ref="V27:W27"/>
    <mergeCell ref="X27:Y27"/>
    <mergeCell ref="Z27:AA27"/>
    <mergeCell ref="AB27:AC27"/>
    <mergeCell ref="L27:M27"/>
    <mergeCell ref="N27:O27"/>
    <mergeCell ref="P27:Q27"/>
    <mergeCell ref="R27:S27"/>
    <mergeCell ref="B27:C27"/>
    <mergeCell ref="D27:E27"/>
    <mergeCell ref="I2:I4"/>
    <mergeCell ref="F27:G27"/>
    <mergeCell ref="H27:I27"/>
    <mergeCell ref="B25:C25"/>
    <mergeCell ref="B26:C26"/>
    <mergeCell ref="F26:G26"/>
    <mergeCell ref="D26:E26"/>
    <mergeCell ref="B23:C23"/>
    <mergeCell ref="D23:E23"/>
    <mergeCell ref="F23:G23"/>
    <mergeCell ref="F24:G24"/>
    <mergeCell ref="F25:G25"/>
    <mergeCell ref="D25:E25"/>
    <mergeCell ref="D24:E24"/>
    <mergeCell ref="B24:C24"/>
    <mergeCell ref="B15:C15"/>
    <mergeCell ref="B16:C16"/>
    <mergeCell ref="B17:C17"/>
    <mergeCell ref="B18:C18"/>
    <mergeCell ref="B19:C19"/>
    <mergeCell ref="D20:E20"/>
    <mergeCell ref="F15:G15"/>
    <mergeCell ref="F16:G16"/>
    <mergeCell ref="F17:G17"/>
    <mergeCell ref="F18:G18"/>
    <mergeCell ref="F19:G19"/>
    <mergeCell ref="F20:G20"/>
    <mergeCell ref="I6:K6"/>
    <mergeCell ref="B29:C29"/>
    <mergeCell ref="D29:E29"/>
    <mergeCell ref="D30:E30"/>
    <mergeCell ref="F29:G29"/>
    <mergeCell ref="F30:G30"/>
    <mergeCell ref="B30:C30"/>
    <mergeCell ref="A14:G14"/>
    <mergeCell ref="A21:G21"/>
    <mergeCell ref="A22:G22"/>
    <mergeCell ref="D15:E15"/>
    <mergeCell ref="D16:E16"/>
    <mergeCell ref="D17:E17"/>
    <mergeCell ref="B20:C20"/>
    <mergeCell ref="D18:E18"/>
    <mergeCell ref="D19:E19"/>
    <mergeCell ref="A1:J1"/>
    <mergeCell ref="B2:C2"/>
    <mergeCell ref="B3:C3"/>
    <mergeCell ref="B5:C5"/>
    <mergeCell ref="D2:E2"/>
    <mergeCell ref="D5:E5"/>
    <mergeCell ref="D3:E3"/>
    <mergeCell ref="F2:G2"/>
    <mergeCell ref="F4:G4"/>
    <mergeCell ref="F3:G3"/>
    <mergeCell ref="F5:G5"/>
  </mergeCells>
  <phoneticPr fontId="19" type="noConversion"/>
  <hyperlinks>
    <hyperlink ref="A3" r:id="rId1" display="http://www.timeanddate.com/date/workdays.html"/>
  </hyperlinks>
  <printOptions horizontalCentered="1" verticalCentered="1"/>
  <pageMargins left="0" right="0" top="0" bottom="0" header="0" footer="0"/>
  <pageSetup paperSize="5" fitToHeight="0" orientation="landscape" r:id="rId2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15" workbookViewId="0">
      <selection activeCell="O35" sqref="O34:O35"/>
    </sheetView>
  </sheetViews>
  <sheetFormatPr baseColWidth="10" defaultRowHeight="15" x14ac:dyDescent="0.2"/>
  <sheetData>
    <row r="1" ht="16.5" customHeight="1" x14ac:dyDescent="0.2"/>
  </sheetData>
  <phoneticPr fontId="19" type="noConversion"/>
  <pageMargins left="0" right="0" top="0" bottom="0" header="0" footer="0"/>
  <pageSetup orientation="landscape" verticalDpi="0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view="pageBreakPreview" zoomScale="60" workbookViewId="0">
      <selection activeCell="E19" sqref="E19"/>
    </sheetView>
  </sheetViews>
  <sheetFormatPr baseColWidth="10" defaultRowHeight="25" customHeight="1" x14ac:dyDescent="0.2"/>
  <cols>
    <col min="1" max="1" width="3.1640625" bestFit="1" customWidth="1"/>
    <col min="2" max="2" width="56.6640625" customWidth="1"/>
  </cols>
  <sheetData>
    <row r="1" spans="1:2" ht="25" customHeight="1" x14ac:dyDescent="0.2">
      <c r="A1" s="84" t="s">
        <v>30</v>
      </c>
      <c r="B1" s="84"/>
    </row>
    <row r="2" spans="1:2" ht="25" customHeight="1" x14ac:dyDescent="0.2">
      <c r="A2" s="28" t="s">
        <v>31</v>
      </c>
      <c r="B2" s="27" t="s">
        <v>32</v>
      </c>
    </row>
    <row r="3" spans="1:2" ht="25" customHeight="1" x14ac:dyDescent="0.2">
      <c r="A3" s="28" t="s">
        <v>33</v>
      </c>
      <c r="B3" s="27" t="s">
        <v>34</v>
      </c>
    </row>
    <row r="4" spans="1:2" ht="25" customHeight="1" x14ac:dyDescent="0.2">
      <c r="A4" s="28" t="s">
        <v>35</v>
      </c>
      <c r="B4" s="27" t="s">
        <v>36</v>
      </c>
    </row>
    <row r="5" spans="1:2" ht="25" customHeight="1" thickBot="1" x14ac:dyDescent="0.25">
      <c r="A5" s="28" t="s">
        <v>37</v>
      </c>
      <c r="B5" s="27" t="s">
        <v>38</v>
      </c>
    </row>
    <row r="6" spans="1:2" ht="25" customHeight="1" x14ac:dyDescent="0.2">
      <c r="A6" s="85" t="s">
        <v>55</v>
      </c>
      <c r="B6" s="86"/>
    </row>
    <row r="7" spans="1:2" ht="25" customHeight="1" x14ac:dyDescent="0.2">
      <c r="A7" s="29" t="s">
        <v>39</v>
      </c>
      <c r="B7" s="27" t="s">
        <v>41</v>
      </c>
    </row>
    <row r="8" spans="1:2" ht="25" customHeight="1" x14ac:dyDescent="0.2">
      <c r="A8" s="29" t="s">
        <v>40</v>
      </c>
      <c r="B8" s="27" t="s">
        <v>43</v>
      </c>
    </row>
    <row r="9" spans="1:2" ht="25" customHeight="1" x14ac:dyDescent="0.2">
      <c r="A9" s="29" t="s">
        <v>42</v>
      </c>
      <c r="B9" s="27" t="s">
        <v>44</v>
      </c>
    </row>
    <row r="10" spans="1:2" ht="25" customHeight="1" x14ac:dyDescent="0.2">
      <c r="A10" s="87" t="s">
        <v>58</v>
      </c>
      <c r="B10" s="88"/>
    </row>
    <row r="11" spans="1:2" ht="25" customHeight="1" x14ac:dyDescent="0.2">
      <c r="A11" s="29" t="s">
        <v>45</v>
      </c>
      <c r="B11" s="27" t="s">
        <v>57</v>
      </c>
    </row>
    <row r="12" spans="1:2" ht="25" customHeight="1" thickBot="1" x14ac:dyDescent="0.25">
      <c r="A12" s="29" t="s">
        <v>46</v>
      </c>
      <c r="B12" s="27" t="s">
        <v>47</v>
      </c>
    </row>
    <row r="13" spans="1:2" ht="25" customHeight="1" x14ac:dyDescent="0.2">
      <c r="A13" s="89" t="s">
        <v>59</v>
      </c>
      <c r="B13" s="90"/>
    </row>
    <row r="14" spans="1:2" ht="25" customHeight="1" thickBot="1" x14ac:dyDescent="0.25">
      <c r="A14" s="29" t="s">
        <v>48</v>
      </c>
      <c r="B14" s="27" t="s">
        <v>49</v>
      </c>
    </row>
    <row r="15" spans="1:2" ht="25" customHeight="1" x14ac:dyDescent="0.2">
      <c r="A15" s="81" t="s">
        <v>60</v>
      </c>
      <c r="B15" s="91"/>
    </row>
    <row r="16" spans="1:2" ht="25" customHeight="1" x14ac:dyDescent="0.2">
      <c r="A16" s="28" t="s">
        <v>50</v>
      </c>
      <c r="B16" s="27" t="s">
        <v>62</v>
      </c>
    </row>
    <row r="17" spans="1:2" ht="25" customHeight="1" x14ac:dyDescent="0.2">
      <c r="A17" s="28" t="s">
        <v>51</v>
      </c>
      <c r="B17" s="27" t="s">
        <v>61</v>
      </c>
    </row>
    <row r="18" spans="1:2" ht="25" customHeight="1" thickBot="1" x14ac:dyDescent="0.25">
      <c r="A18" s="28" t="s">
        <v>64</v>
      </c>
      <c r="B18" s="27" t="s">
        <v>63</v>
      </c>
    </row>
    <row r="19" spans="1:2" ht="25" customHeight="1" x14ac:dyDescent="0.2">
      <c r="A19" s="81" t="s">
        <v>66</v>
      </c>
      <c r="B19" s="82"/>
    </row>
    <row r="20" spans="1:2" ht="25" customHeight="1" x14ac:dyDescent="0.2">
      <c r="A20" s="28" t="s">
        <v>52</v>
      </c>
      <c r="B20" s="27" t="s">
        <v>67</v>
      </c>
    </row>
    <row r="21" spans="1:2" ht="25" customHeight="1" x14ac:dyDescent="0.2">
      <c r="A21" s="28" t="s">
        <v>53</v>
      </c>
      <c r="B21" s="27" t="s">
        <v>68</v>
      </c>
    </row>
    <row r="22" spans="1:2" ht="25" customHeight="1" x14ac:dyDescent="0.2">
      <c r="A22" s="28" t="s">
        <v>65</v>
      </c>
      <c r="B22" s="27" t="s">
        <v>69</v>
      </c>
    </row>
    <row r="23" spans="1:2" ht="25" customHeight="1" x14ac:dyDescent="0.2">
      <c r="A23" s="27"/>
      <c r="B23" s="27"/>
    </row>
    <row r="24" spans="1:2" ht="25" customHeight="1" x14ac:dyDescent="0.2">
      <c r="A24" s="83" t="s">
        <v>54</v>
      </c>
      <c r="B24" s="83"/>
    </row>
  </sheetData>
  <mergeCells count="7">
    <mergeCell ref="A19:B19"/>
    <mergeCell ref="A24:B24"/>
    <mergeCell ref="A1:B1"/>
    <mergeCell ref="A6:B6"/>
    <mergeCell ref="A10:B10"/>
    <mergeCell ref="A13:B13"/>
    <mergeCell ref="A15:B15"/>
  </mergeCells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 BA Experience Hrs </vt:lpstr>
      <vt:lpstr>Exemple</vt:lpstr>
      <vt:lpstr>Procédure d'utilisation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Bryson</dc:creator>
  <cp:lastModifiedBy>Ellie</cp:lastModifiedBy>
  <cp:lastPrinted>2017-05-25T18:32:11Z</cp:lastPrinted>
  <dcterms:created xsi:type="dcterms:W3CDTF">2014-06-14T03:04:43Z</dcterms:created>
  <dcterms:modified xsi:type="dcterms:W3CDTF">2017-10-31T22:36:27Z</dcterms:modified>
</cp:coreProperties>
</file>